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G:\ESTADOS FINANCIEROS LDF EXCEL 2022 CUARTO TRIMESTRE\"/>
    </mc:Choice>
  </mc:AlternateContent>
  <xr:revisionPtr revIDLastSave="0" documentId="13_ncr:1_{D38E2A99-D74F-4E06-9770-AE405599EE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trimestre (2)" sheetId="3" r:id="rId1"/>
    <sheet name="1 trimestr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3" l="1"/>
  <c r="G19" i="3" l="1"/>
  <c r="D19" i="3"/>
  <c r="G18" i="3"/>
  <c r="D18" i="3"/>
  <c r="G17" i="3"/>
  <c r="D17" i="3"/>
  <c r="G16" i="3"/>
  <c r="D16" i="3"/>
  <c r="G15" i="3"/>
  <c r="D15" i="3"/>
  <c r="F14" i="3"/>
  <c r="F21" i="3" s="1"/>
  <c r="E14" i="3"/>
  <c r="C14" i="3"/>
  <c r="B14" i="3"/>
  <c r="F12" i="3"/>
  <c r="F7" i="3" s="1"/>
  <c r="D12" i="3"/>
  <c r="G11" i="3"/>
  <c r="G7" i="3" s="1"/>
  <c r="D11" i="3"/>
  <c r="D10" i="3"/>
  <c r="G9" i="3"/>
  <c r="D9" i="3"/>
  <c r="D7" i="3" s="1"/>
  <c r="G8" i="3"/>
  <c r="D8" i="3"/>
  <c r="E7" i="3"/>
  <c r="C7" i="3"/>
  <c r="B7" i="3"/>
  <c r="B21" i="3" s="1"/>
  <c r="D8" i="2"/>
  <c r="D12" i="2"/>
  <c r="E8" i="2"/>
  <c r="B7" i="2"/>
  <c r="G14" i="3" l="1"/>
  <c r="E21" i="3"/>
  <c r="G21" i="3" s="1"/>
  <c r="D14" i="3"/>
  <c r="D21" i="3" s="1"/>
  <c r="C21" i="3"/>
  <c r="D11" i="2"/>
  <c r="D10" i="2"/>
  <c r="D9" i="2"/>
  <c r="G9" i="2" l="1"/>
  <c r="G11" i="2" l="1"/>
  <c r="C7" i="2"/>
  <c r="G17" i="2"/>
  <c r="G15" i="2"/>
  <c r="G19" i="2"/>
  <c r="G8" i="2"/>
  <c r="E7" i="2" l="1"/>
  <c r="D19" i="2" l="1"/>
  <c r="G18" i="2"/>
  <c r="D18" i="2"/>
  <c r="D17" i="2"/>
  <c r="G16" i="2"/>
  <c r="D16" i="2"/>
  <c r="D15" i="2"/>
  <c r="C14" i="2"/>
  <c r="C21" i="2" s="1"/>
  <c r="F12" i="2"/>
  <c r="G7" i="2"/>
  <c r="D7" i="2" l="1"/>
  <c r="G14" i="2"/>
  <c r="F7" i="2"/>
  <c r="B14" i="2"/>
  <c r="B21" i="2" s="1"/>
  <c r="D14" i="2"/>
  <c r="F14" i="2"/>
  <c r="E14" i="2"/>
  <c r="E21" i="2" s="1"/>
  <c r="D21" i="2" l="1"/>
  <c r="G21" i="2"/>
</calcChain>
</file>

<file path=xl/sharedStrings.xml><?xml version="1.0" encoding="utf-8"?>
<sst xmlns="http://schemas.openxmlformats.org/spreadsheetml/2006/main" count="80" uniqueCount="34">
  <si>
    <t>Concepto (c)</t>
  </si>
  <si>
    <t>Egresos</t>
  </si>
  <si>
    <t>Ampliaciones/ (Reducciones)</t>
  </si>
  <si>
    <t>Modificado</t>
  </si>
  <si>
    <t>Devengado</t>
  </si>
  <si>
    <t>Pagado</t>
  </si>
  <si>
    <t>COLEGIO DE BACHILLERES DEL ESTADO DE MICHOACAN</t>
  </si>
  <si>
    <t>III. Total de Egresos (III = I + II)</t>
  </si>
  <si>
    <t xml:space="preserve">Aprobado </t>
  </si>
  <si>
    <t>Subejercicio</t>
  </si>
  <si>
    <t>LDF Clasificación Administrativa</t>
  </si>
  <si>
    <t xml:space="preserve">Estado Analítico del Ejercicio del Presupuesto de Egresos Detallado </t>
  </si>
  <si>
    <t>A. Dirección General (Centro de Educación Mixta, Planteles, Coordinaciones Sectoriales, Comité Ejecutivo, Contraloría Interna.)</t>
  </si>
  <si>
    <t>B. Dirección Académica</t>
  </si>
  <si>
    <t>C. Delegación Administrativa</t>
  </si>
  <si>
    <t>D. Planeación, Prgramación y Presupuesto</t>
  </si>
  <si>
    <t>E. Dirección de Vinculación y Extensión</t>
  </si>
  <si>
    <t>I. Gasto No Etiquetado (I=A+B+C+D+E)</t>
  </si>
  <si>
    <t>II. Gasto Etiquetado (II=A+B+C+D+E)</t>
  </si>
  <si>
    <t>"BAJO PROTESTA DE DECIR VERDAD DECLARO QUE LOS ESTADOS FINANCIEROS Y SUS NOTAS, SON RAZONABLEMENTE CORRECTOS Y SON RESPONSABILIDAD DEL EMISOR"</t>
  </si>
  <si>
    <t>REVISÓ:</t>
  </si>
  <si>
    <t>ELABORÓ:</t>
  </si>
  <si>
    <t>AUTORIZÓ</t>
  </si>
  <si>
    <t xml:space="preserve">                                                                                           </t>
  </si>
  <si>
    <t xml:space="preserve">                                                                                    </t>
  </si>
  <si>
    <t>DELEGADO ADMINISTRATIVO</t>
  </si>
  <si>
    <t>Aquí van puros Ingresos Propios</t>
  </si>
  <si>
    <t>Aquí se restan los ingresos propios</t>
  </si>
  <si>
    <t>C.P. SAUL LEMUS CASTRO</t>
  </si>
  <si>
    <t>JEFE DEL DEPTO. DE TESORERÍA</t>
  </si>
  <si>
    <t>C. JESUS ARTURO GAMEZ UREÑA</t>
  </si>
  <si>
    <t>MTRA. MARIA TERESA MORA COVARRUBIAS</t>
  </si>
  <si>
    <t>DIRECTORA GENERAL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</si>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</sst>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5">
    <xf numFmtId="0" fontId="0" fillId="0" borderId="0" xfId="0"/>
    <xf numFmtId="0" fontId="1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left" vertical="center" wrapText="1" indent="2"/>
    </xf>
    <xf numFmtId="0" fontId="2" fillId="2" borderId="6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 indent="1"/>
    </xf>
    <xf numFmtId="43" fontId="5" fillId="0" borderId="6" xfId="0" applyNumberFormat="1" applyFont="1" applyBorder="1" applyAlignment="1">
      <alignment vertical="center" wrapText="1"/>
    </xf>
    <xf numFmtId="43" fontId="2" fillId="0" borderId="5" xfId="0" applyNumberFormat="1" applyFont="1" applyBorder="1" applyAlignment="1">
      <alignment vertical="center" wrapText="1"/>
    </xf>
    <xf numFmtId="0" fontId="8" fillId="0" borderId="0" xfId="0" applyFont="1" applyAlignment="1">
      <alignment horizontal="center"/>
    </xf>
    <xf numFmtId="43" fontId="2" fillId="0" borderId="6" xfId="0" applyNumberFormat="1" applyFont="1" applyBorder="1" applyAlignment="1">
      <alignment vertical="center" wrapText="1"/>
    </xf>
    <xf numFmtId="43" fontId="2" fillId="0" borderId="7" xfId="0" applyNumberFormat="1" applyFont="1" applyBorder="1" applyAlignment="1">
      <alignment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43" fontId="0" fillId="0" borderId="0" xfId="1" applyFont="1"/>
    <xf numFmtId="43" fontId="5" fillId="3" borderId="6" xfId="0" applyNumberFormat="1" applyFont="1" applyFill="1" applyBorder="1" applyAlignment="1">
      <alignment vertical="center" wrapText="1"/>
    </xf>
    <xf numFmtId="43" fontId="2" fillId="3" borderId="7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0</xdr:col>
      <xdr:colOff>638175</xdr:colOff>
      <xdr:row>3</xdr:row>
      <xdr:rowOff>190501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874D315D-07F5-4BF3-B85C-6A8D7A76F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38101"/>
          <a:ext cx="476250" cy="723900"/>
        </a:xfrm>
        <a:prstGeom prst="rect">
          <a:avLst/>
        </a:prstGeom>
      </xdr:spPr>
    </xdr:pic>
    <xdr:clientData/>
  </xdr:twoCellAnchor>
  <xdr:twoCellAnchor editAs="oneCell">
    <xdr:from>
      <xdr:col>5</xdr:col>
      <xdr:colOff>609600</xdr:colOff>
      <xdr:row>0</xdr:row>
      <xdr:rowOff>1</xdr:rowOff>
    </xdr:from>
    <xdr:to>
      <xdr:col>6</xdr:col>
      <xdr:colOff>523701</xdr:colOff>
      <xdr:row>4</xdr:row>
      <xdr:rowOff>9526</xdr:rowOff>
    </xdr:to>
    <xdr:pic>
      <xdr:nvPicPr>
        <xdr:cNvPr id="3" name="7 Imagen" descr="http://cobamich.edu.mx/images/img0042.png">
          <a:extLst>
            <a:ext uri="{FF2B5EF4-FFF2-40B4-BE49-F238E27FC236}">
              <a16:creationId xmlns:a16="http://schemas.microsoft.com/office/drawing/2014/main" id="{E59BCA11-840A-4046-B748-4DE262233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"/>
          <a:ext cx="866601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600075</xdr:colOff>
      <xdr:row>0</xdr:row>
      <xdr:rowOff>161924</xdr:rowOff>
    </xdr:from>
    <xdr:to>
      <xdr:col>0</xdr:col>
      <xdr:colOff>1714499</xdr:colOff>
      <xdr:row>3</xdr:row>
      <xdr:rowOff>57149</xdr:rowOff>
    </xdr:to>
    <xdr:pic>
      <xdr:nvPicPr>
        <xdr:cNvPr id="4" name="11 Imagen">
          <a:extLst>
            <a:ext uri="{FF2B5EF4-FFF2-40B4-BE49-F238E27FC236}">
              <a16:creationId xmlns:a16="http://schemas.microsoft.com/office/drawing/2014/main" id="{D060ED94-09A2-4F6E-B7BA-04EDAE2780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481" b="100000" l="15171" r="100000">
                      <a14:foregroundMark x1="18376" y1="35185" x2="18376" y2="35185"/>
                      <a14:foregroundMark x1="23718" y1="37037" x2="23718" y2="37037"/>
                      <a14:foregroundMark x1="27350" y1="32407" x2="27350" y2="32407"/>
                      <a14:foregroundMark x1="30983" y1="34259" x2="30983" y2="34259"/>
                      <a14:foregroundMark x1="33974" y1="36111" x2="33974" y2="36111"/>
                      <a14:foregroundMark x1="38462" y1="37963" x2="38462" y2="37963"/>
                      <a14:foregroundMark x1="38462" y1="26852" x2="38462" y2="26852"/>
                      <a14:foregroundMark x1="38675" y1="23148" x2="38675" y2="23148"/>
                      <a14:foregroundMark x1="40812" y1="32407" x2="40812" y2="32407"/>
                      <a14:foregroundMark x1="46368" y1="32407" x2="46368" y2="32407"/>
                      <a14:foregroundMark x1="50855" y1="34259" x2="50855" y2="34259"/>
                      <a14:foregroundMark x1="59188" y1="29630" x2="59188" y2="29630"/>
                      <a14:foregroundMark x1="61966" y1="32407" x2="61966" y2="32407"/>
                      <a14:foregroundMark x1="64744" y1="35185" x2="64744" y2="35185"/>
                      <a14:foregroundMark x1="69231" y1="30556" x2="69231" y2="30556"/>
                      <a14:foregroundMark x1="68590" y1="38889" x2="68590" y2="38889"/>
                      <a14:foregroundMark x1="72863" y1="23148" x2="72863" y2="23148"/>
                      <a14:foregroundMark x1="72863" y1="36111" x2="72863" y2="36111"/>
                      <a14:foregroundMark x1="74786" y1="30556" x2="74786" y2="30556"/>
                      <a14:foregroundMark x1="76282" y1="30556" x2="76282" y2="30556"/>
                      <a14:foregroundMark x1="79060" y1="37037" x2="79060" y2="37037"/>
                      <a14:foregroundMark x1="82692" y1="36111" x2="82692" y2="36111"/>
                      <a14:foregroundMark x1="85470" y1="33333" x2="85470" y2="33333"/>
                      <a14:foregroundMark x1="89744" y1="33333" x2="89744" y2="33333"/>
                      <a14:foregroundMark x1="91453" y1="39815" x2="91453" y2="39815"/>
                      <a14:foregroundMark x1="22009" y1="62037" x2="22009" y2="62037"/>
                      <a14:foregroundMark x1="23077" y1="67593" x2="23077" y2="67593"/>
                      <a14:foregroundMark x1="27350" y1="60185" x2="27350" y2="60185"/>
                      <a14:foregroundMark x1="30983" y1="61111" x2="30983" y2="61111"/>
                      <a14:foregroundMark x1="34829" y1="64815" x2="34829" y2="64815"/>
                      <a14:foregroundMark x1="38462" y1="62963" x2="38462" y2="62963"/>
                      <a14:foregroundMark x1="42949" y1="66667" x2="42949" y2="66667"/>
                      <a14:foregroundMark x1="45085" y1="65741" x2="45085" y2="65741"/>
                      <a14:foregroundMark x1="47222" y1="67593" x2="47222" y2="67593"/>
                      <a14:foregroundMark x1="49145" y1="67593" x2="49145" y2="67593"/>
                      <a14:foregroundMark x1="55128" y1="70370" x2="55128" y2="70370"/>
                      <a14:foregroundMark x1="57479" y1="61111" x2="57479" y2="61111"/>
                      <a14:foregroundMark x1="59615" y1="66667" x2="59615" y2="66667"/>
                      <a14:foregroundMark x1="65598" y1="62963" x2="65598" y2="62963"/>
                      <a14:foregroundMark x1="67308" y1="68519" x2="67308" y2="68519"/>
                      <a14:foregroundMark x1="69444" y1="57407" x2="69444" y2="57407"/>
                      <a14:foregroundMark x1="71368" y1="70370" x2="71368" y2="70370"/>
                      <a14:foregroundMark x1="71368" y1="54630" x2="71368" y2="54630"/>
                      <a14:foregroundMark x1="73291" y1="67593" x2="73291" y2="67593"/>
                      <a14:foregroundMark x1="76923" y1="70370" x2="76923" y2="70370"/>
                      <a14:foregroundMark x1="76923" y1="57407" x2="76923" y2="57407"/>
                      <a14:foregroundMark x1="79915" y1="65741" x2="79915" y2="65741"/>
                      <a14:foregroundMark x1="81197" y1="71296" x2="81197" y2="71296"/>
                      <a14:foregroundMark x1="84188" y1="67593" x2="84188" y2="67593"/>
                      <a14:foregroundMark x1="85897" y1="69444" x2="85897" y2="69444"/>
                      <a14:foregroundMark x1="87821" y1="69444" x2="87821" y2="69444"/>
                      <a14:foregroundMark x1="89103" y1="66667" x2="89103" y2="66667"/>
                      <a14:foregroundMark x1="92949" y1="70370" x2="92949" y2="70370"/>
                      <a14:foregroundMark x1="95513" y1="65741" x2="95513" y2="65741"/>
                      <a14:foregroundMark x1="94231" y1="53704" x2="94231" y2="53704"/>
                      <a14:foregroundMark x1="96368" y1="64815" x2="96368" y2="64815"/>
                      <a14:foregroundMark x1="99145" y1="65741" x2="99145" y2="65741"/>
                      <a14:foregroundMark x1="99145" y1="70370" x2="99145" y2="70370"/>
                      <a14:foregroundMark x1="21581" y1="92593" x2="22222" y2="92593"/>
                      <a14:foregroundMark x1="27991" y1="92593" x2="27991" y2="92593"/>
                      <a14:foregroundMark x1="31197" y1="92593" x2="31197" y2="92593"/>
                      <a14:foregroundMark x1="24573" y1="90741" x2="24573" y2="90741"/>
                      <a14:foregroundMark x1="35043" y1="92593" x2="35043" y2="92593"/>
                      <a14:foregroundMark x1="36752" y1="92593" x2="36752" y2="92593"/>
                      <a14:foregroundMark x1="39530" y1="92593" x2="39530" y2="92593"/>
                      <a14:foregroundMark x1="42094" y1="94444" x2="42094" y2="94444"/>
                      <a14:foregroundMark x1="43376" y1="92593" x2="43376" y2="92593"/>
                      <a14:foregroundMark x1="45299" y1="89815" x2="45299" y2="89815"/>
                      <a14:foregroundMark x1="46795" y1="89815" x2="46795" y2="89815"/>
                      <a14:foregroundMark x1="50000" y1="91667" x2="50000" y2="91667"/>
                      <a14:foregroundMark x1="51923" y1="92593" x2="51923" y2="92593"/>
                      <a14:foregroundMark x1="54274" y1="90741" x2="54274" y2="90741"/>
                      <a14:foregroundMark x1="56838" y1="90741" x2="56838" y2="90741"/>
                      <a14:foregroundMark x1="58120" y1="88889" x2="58120" y2="88889"/>
                      <a14:foregroundMark x1="60043" y1="88889" x2="60043" y2="88889"/>
                      <a14:foregroundMark x1="62607" y1="89815" x2="62607" y2="89815"/>
                      <a14:foregroundMark x1="63462" y1="89815" x2="63462" y2="89815"/>
                      <a14:foregroundMark x1="65385" y1="89815" x2="65385" y2="89815"/>
                      <a14:foregroundMark x1="65812" y1="89815" x2="65812" y2="89815"/>
                      <a14:foregroundMark x1="67949" y1="89815" x2="67949" y2="89815"/>
                      <a14:foregroundMark x1="68376" y1="94444" x2="68376" y2="94444"/>
                      <a14:foregroundMark x1="20085" y1="86111" x2="20085" y2="86111"/>
                      <a14:foregroundMark x1="20299" y1="91667" x2="35684" y2="86111"/>
                      <a14:foregroundMark x1="39316" y1="93519" x2="46154" y2="88889"/>
                      <a14:foregroundMark x1="50000" y1="92593" x2="52350" y2="89815"/>
                      <a14:foregroundMark x1="54701" y1="86111" x2="65598" y2="87037"/>
                      <a14:foregroundMark x1="21581" y1="88889" x2="26923" y2="85185"/>
                      <a14:foregroundMark x1="66453" y1="92593" x2="70085" y2="88889"/>
                      <a14:foregroundMark x1="44017" y1="91667" x2="46154" y2="87963"/>
                      <a14:foregroundMark x1="19017" y1="88889" x2="20726" y2="93519"/>
                      <a14:foregroundMark x1="66667" y1="88889" x2="69017" y2="8611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690" r="-1134"/>
        <a:stretch/>
      </xdr:blipFill>
      <xdr:spPr>
        <a:xfrm>
          <a:off x="600075" y="161924"/>
          <a:ext cx="1114424" cy="466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0</xdr:col>
      <xdr:colOff>638175</xdr:colOff>
      <xdr:row>3</xdr:row>
      <xdr:rowOff>190501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id="{5C3419B6-4FA6-4047-BD8C-B7E83F815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38101"/>
          <a:ext cx="476250" cy="723900"/>
        </a:xfrm>
        <a:prstGeom prst="rect">
          <a:avLst/>
        </a:prstGeom>
      </xdr:spPr>
    </xdr:pic>
    <xdr:clientData/>
  </xdr:twoCellAnchor>
  <xdr:twoCellAnchor editAs="oneCell">
    <xdr:from>
      <xdr:col>5</xdr:col>
      <xdr:colOff>609600</xdr:colOff>
      <xdr:row>0</xdr:row>
      <xdr:rowOff>1</xdr:rowOff>
    </xdr:from>
    <xdr:to>
      <xdr:col>6</xdr:col>
      <xdr:colOff>352251</xdr:colOff>
      <xdr:row>4</xdr:row>
      <xdr:rowOff>9526</xdr:rowOff>
    </xdr:to>
    <xdr:pic>
      <xdr:nvPicPr>
        <xdr:cNvPr id="6" name="7 Imagen" descr="http://cobamich.edu.mx/images/img0042.png">
          <a:extLst>
            <a:ext uri="{FF2B5EF4-FFF2-40B4-BE49-F238E27FC236}">
              <a16:creationId xmlns:a16="http://schemas.microsoft.com/office/drawing/2014/main" id="{DBDB9AE6-3AA3-42CF-9628-FAB4DE918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"/>
          <a:ext cx="866601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600075</xdr:colOff>
      <xdr:row>0</xdr:row>
      <xdr:rowOff>161924</xdr:rowOff>
    </xdr:from>
    <xdr:to>
      <xdr:col>0</xdr:col>
      <xdr:colOff>1714499</xdr:colOff>
      <xdr:row>3</xdr:row>
      <xdr:rowOff>57149</xdr:rowOff>
    </xdr:to>
    <xdr:pic>
      <xdr:nvPicPr>
        <xdr:cNvPr id="9" name="11 Imagen">
          <a:extLst>
            <a:ext uri="{FF2B5EF4-FFF2-40B4-BE49-F238E27FC236}">
              <a16:creationId xmlns:a16="http://schemas.microsoft.com/office/drawing/2014/main" id="{89557C86-BBCC-401C-92EA-68B427C812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6481" b="100000" l="15171" r="100000">
                      <a14:foregroundMark x1="18376" y1="35185" x2="18376" y2="35185"/>
                      <a14:foregroundMark x1="23718" y1="37037" x2="23718" y2="37037"/>
                      <a14:foregroundMark x1="27350" y1="32407" x2="27350" y2="32407"/>
                      <a14:foregroundMark x1="30983" y1="34259" x2="30983" y2="34259"/>
                      <a14:foregroundMark x1="33974" y1="36111" x2="33974" y2="36111"/>
                      <a14:foregroundMark x1="38462" y1="37963" x2="38462" y2="37963"/>
                      <a14:foregroundMark x1="38462" y1="26852" x2="38462" y2="26852"/>
                      <a14:foregroundMark x1="38675" y1="23148" x2="38675" y2="23148"/>
                      <a14:foregroundMark x1="40812" y1="32407" x2="40812" y2="32407"/>
                      <a14:foregroundMark x1="46368" y1="32407" x2="46368" y2="32407"/>
                      <a14:foregroundMark x1="50855" y1="34259" x2="50855" y2="34259"/>
                      <a14:foregroundMark x1="59188" y1="29630" x2="59188" y2="29630"/>
                      <a14:foregroundMark x1="61966" y1="32407" x2="61966" y2="32407"/>
                      <a14:foregroundMark x1="64744" y1="35185" x2="64744" y2="35185"/>
                      <a14:foregroundMark x1="69231" y1="30556" x2="69231" y2="30556"/>
                      <a14:foregroundMark x1="68590" y1="38889" x2="68590" y2="38889"/>
                      <a14:foregroundMark x1="72863" y1="23148" x2="72863" y2="23148"/>
                      <a14:foregroundMark x1="72863" y1="36111" x2="72863" y2="36111"/>
                      <a14:foregroundMark x1="74786" y1="30556" x2="74786" y2="30556"/>
                      <a14:foregroundMark x1="76282" y1="30556" x2="76282" y2="30556"/>
                      <a14:foregroundMark x1="79060" y1="37037" x2="79060" y2="37037"/>
                      <a14:foregroundMark x1="82692" y1="36111" x2="82692" y2="36111"/>
                      <a14:foregroundMark x1="85470" y1="33333" x2="85470" y2="33333"/>
                      <a14:foregroundMark x1="89744" y1="33333" x2="89744" y2="33333"/>
                      <a14:foregroundMark x1="91453" y1="39815" x2="91453" y2="39815"/>
                      <a14:foregroundMark x1="22009" y1="62037" x2="22009" y2="62037"/>
                      <a14:foregroundMark x1="23077" y1="67593" x2="23077" y2="67593"/>
                      <a14:foregroundMark x1="27350" y1="60185" x2="27350" y2="60185"/>
                      <a14:foregroundMark x1="30983" y1="61111" x2="30983" y2="61111"/>
                      <a14:foregroundMark x1="34829" y1="64815" x2="34829" y2="64815"/>
                      <a14:foregroundMark x1="38462" y1="62963" x2="38462" y2="62963"/>
                      <a14:foregroundMark x1="42949" y1="66667" x2="42949" y2="66667"/>
                      <a14:foregroundMark x1="45085" y1="65741" x2="45085" y2="65741"/>
                      <a14:foregroundMark x1="47222" y1="67593" x2="47222" y2="67593"/>
                      <a14:foregroundMark x1="49145" y1="67593" x2="49145" y2="67593"/>
                      <a14:foregroundMark x1="55128" y1="70370" x2="55128" y2="70370"/>
                      <a14:foregroundMark x1="57479" y1="61111" x2="57479" y2="61111"/>
                      <a14:foregroundMark x1="59615" y1="66667" x2="59615" y2="66667"/>
                      <a14:foregroundMark x1="65598" y1="62963" x2="65598" y2="62963"/>
                      <a14:foregroundMark x1="67308" y1="68519" x2="67308" y2="68519"/>
                      <a14:foregroundMark x1="69444" y1="57407" x2="69444" y2="57407"/>
                      <a14:foregroundMark x1="71368" y1="70370" x2="71368" y2="70370"/>
                      <a14:foregroundMark x1="71368" y1="54630" x2="71368" y2="54630"/>
                      <a14:foregroundMark x1="73291" y1="67593" x2="73291" y2="67593"/>
                      <a14:foregroundMark x1="76923" y1="70370" x2="76923" y2="70370"/>
                      <a14:foregroundMark x1="76923" y1="57407" x2="76923" y2="57407"/>
                      <a14:foregroundMark x1="79915" y1="65741" x2="79915" y2="65741"/>
                      <a14:foregroundMark x1="81197" y1="71296" x2="81197" y2="71296"/>
                      <a14:foregroundMark x1="84188" y1="67593" x2="84188" y2="67593"/>
                      <a14:foregroundMark x1="85897" y1="69444" x2="85897" y2="69444"/>
                      <a14:foregroundMark x1="87821" y1="69444" x2="87821" y2="69444"/>
                      <a14:foregroundMark x1="89103" y1="66667" x2="89103" y2="66667"/>
                      <a14:foregroundMark x1="92949" y1="70370" x2="92949" y2="70370"/>
                      <a14:foregroundMark x1="95513" y1="65741" x2="95513" y2="65741"/>
                      <a14:foregroundMark x1="94231" y1="53704" x2="94231" y2="53704"/>
                      <a14:foregroundMark x1="96368" y1="64815" x2="96368" y2="64815"/>
                      <a14:foregroundMark x1="99145" y1="65741" x2="99145" y2="65741"/>
                      <a14:foregroundMark x1="99145" y1="70370" x2="99145" y2="70370"/>
                      <a14:foregroundMark x1="21581" y1="92593" x2="22222" y2="92593"/>
                      <a14:foregroundMark x1="27991" y1="92593" x2="27991" y2="92593"/>
                      <a14:foregroundMark x1="31197" y1="92593" x2="31197" y2="92593"/>
                      <a14:foregroundMark x1="24573" y1="90741" x2="24573" y2="90741"/>
                      <a14:foregroundMark x1="35043" y1="92593" x2="35043" y2="92593"/>
                      <a14:foregroundMark x1="36752" y1="92593" x2="36752" y2="92593"/>
                      <a14:foregroundMark x1="39530" y1="92593" x2="39530" y2="92593"/>
                      <a14:foregroundMark x1="42094" y1="94444" x2="42094" y2="94444"/>
                      <a14:foregroundMark x1="43376" y1="92593" x2="43376" y2="92593"/>
                      <a14:foregroundMark x1="45299" y1="89815" x2="45299" y2="89815"/>
                      <a14:foregroundMark x1="46795" y1="89815" x2="46795" y2="89815"/>
                      <a14:foregroundMark x1="50000" y1="91667" x2="50000" y2="91667"/>
                      <a14:foregroundMark x1="51923" y1="92593" x2="51923" y2="92593"/>
                      <a14:foregroundMark x1="54274" y1="90741" x2="54274" y2="90741"/>
                      <a14:foregroundMark x1="56838" y1="90741" x2="56838" y2="90741"/>
                      <a14:foregroundMark x1="58120" y1="88889" x2="58120" y2="88889"/>
                      <a14:foregroundMark x1="60043" y1="88889" x2="60043" y2="88889"/>
                      <a14:foregroundMark x1="62607" y1="89815" x2="62607" y2="89815"/>
                      <a14:foregroundMark x1="63462" y1="89815" x2="63462" y2="89815"/>
                      <a14:foregroundMark x1="65385" y1="89815" x2="65385" y2="89815"/>
                      <a14:foregroundMark x1="65812" y1="89815" x2="65812" y2="89815"/>
                      <a14:foregroundMark x1="67949" y1="89815" x2="67949" y2="89815"/>
                      <a14:foregroundMark x1="68376" y1="94444" x2="68376" y2="94444"/>
                      <a14:foregroundMark x1="20085" y1="86111" x2="20085" y2="86111"/>
                      <a14:foregroundMark x1="20299" y1="91667" x2="35684" y2="86111"/>
                      <a14:foregroundMark x1="39316" y1="93519" x2="46154" y2="88889"/>
                      <a14:foregroundMark x1="50000" y1="92593" x2="52350" y2="89815"/>
                      <a14:foregroundMark x1="54701" y1="86111" x2="65598" y2="87037"/>
                      <a14:foregroundMark x1="21581" y1="88889" x2="26923" y2="85185"/>
                      <a14:foregroundMark x1="66453" y1="92593" x2="70085" y2="88889"/>
                      <a14:foregroundMark x1="44017" y1="91667" x2="46154" y2="87963"/>
                      <a14:foregroundMark x1="19017" y1="88889" x2="20726" y2="93519"/>
                      <a14:foregroundMark x1="66667" y1="88889" x2="69017" y2="8611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5690" r="-1134"/>
        <a:stretch/>
      </xdr:blipFill>
      <xdr:spPr>
        <a:xfrm>
          <a:off x="600075" y="161924"/>
          <a:ext cx="1114424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B7C31-9B39-4B85-9790-ED7BE695EC39}">
  <dimension ref="A1:H30"/>
  <sheetViews>
    <sheetView tabSelected="1" zoomScaleNormal="100" workbookViewId="0">
      <selection activeCell="M8" sqref="M8"/>
    </sheetView>
  </sheetViews>
  <sheetFormatPr baseColWidth="10" defaultRowHeight="15" x14ac:dyDescent="0.25"/>
  <cols>
    <col min="1" max="1" width="45.42578125" customWidth="1"/>
    <col min="2" max="2" width="13.85546875" bestFit="1" customWidth="1"/>
    <col min="3" max="3" width="12.7109375" customWidth="1"/>
    <col min="4" max="5" width="13.85546875" bestFit="1" customWidth="1"/>
    <col min="6" max="6" width="14.28515625" customWidth="1"/>
    <col min="7" max="7" width="12.7109375" customWidth="1"/>
    <col min="8" max="10" width="0" hidden="1" customWidth="1"/>
  </cols>
  <sheetData>
    <row r="1" spans="1:8" ht="15" customHeight="1" x14ac:dyDescent="0.25">
      <c r="A1" s="20" t="s">
        <v>6</v>
      </c>
      <c r="B1" s="21"/>
      <c r="C1" s="21"/>
      <c r="D1" s="21"/>
      <c r="E1" s="21"/>
      <c r="F1" s="21"/>
      <c r="G1" s="22"/>
    </row>
    <row r="2" spans="1:8" ht="15" customHeight="1" x14ac:dyDescent="0.25">
      <c r="A2" s="23" t="s">
        <v>11</v>
      </c>
      <c r="B2" s="24"/>
      <c r="C2" s="24"/>
      <c r="D2" s="24"/>
      <c r="E2" s="24"/>
      <c r="F2" s="24"/>
      <c r="G2" s="25"/>
    </row>
    <row r="3" spans="1:8" ht="15" customHeight="1" x14ac:dyDescent="0.25">
      <c r="A3" s="23" t="s">
        <v>10</v>
      </c>
      <c r="B3" s="24"/>
      <c r="C3" s="24"/>
      <c r="D3" s="24"/>
      <c r="E3" s="24"/>
      <c r="F3" s="24"/>
      <c r="G3" s="25"/>
    </row>
    <row r="4" spans="1:8" ht="15.75" thickBot="1" x14ac:dyDescent="0.3">
      <c r="A4" s="26" t="s">
        <v>33</v>
      </c>
      <c r="B4" s="27"/>
      <c r="C4" s="27"/>
      <c r="D4" s="27"/>
      <c r="E4" s="27"/>
      <c r="F4" s="27"/>
      <c r="G4" s="28"/>
    </row>
    <row r="5" spans="1:8" ht="15.75" thickBot="1" x14ac:dyDescent="0.3">
      <c r="A5" s="3"/>
      <c r="B5" s="29" t="s">
        <v>1</v>
      </c>
      <c r="C5" s="30"/>
      <c r="D5" s="30"/>
      <c r="E5" s="30"/>
      <c r="F5" s="31"/>
      <c r="G5" s="4"/>
    </row>
    <row r="6" spans="1:8" ht="23.25" thickBot="1" x14ac:dyDescent="0.3">
      <c r="A6" s="5" t="s">
        <v>0</v>
      </c>
      <c r="B6" s="15" t="s">
        <v>8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9</v>
      </c>
    </row>
    <row r="7" spans="1:8" ht="18" customHeight="1" x14ac:dyDescent="0.25">
      <c r="A7" s="6" t="s">
        <v>17</v>
      </c>
      <c r="B7" s="18">
        <f t="shared" ref="B7:G7" si="0">SUM(B8:B12)</f>
        <v>36800000</v>
      </c>
      <c r="C7" s="12">
        <f t="shared" si="0"/>
        <v>2302673.5400000028</v>
      </c>
      <c r="D7" s="12">
        <f t="shared" si="0"/>
        <v>39102673.540000007</v>
      </c>
      <c r="E7" s="12">
        <f t="shared" si="0"/>
        <v>39102673.540000007</v>
      </c>
      <c r="F7" s="12">
        <f t="shared" si="0"/>
        <v>893879.44000000134</v>
      </c>
      <c r="G7" s="12">
        <f t="shared" si="0"/>
        <v>38208794.100000001</v>
      </c>
    </row>
    <row r="8" spans="1:8" ht="36" x14ac:dyDescent="0.25">
      <c r="A8" s="2" t="s">
        <v>12</v>
      </c>
      <c r="B8" s="8">
        <v>5000000</v>
      </c>
      <c r="C8" s="8">
        <v>-4445626.5199999996</v>
      </c>
      <c r="D8" s="8">
        <f>B8+C8</f>
        <v>554373.48000000045</v>
      </c>
      <c r="E8" s="8">
        <v>554373.48000000045</v>
      </c>
      <c r="F8" s="8">
        <v>29481.4</v>
      </c>
      <c r="G8" s="8">
        <f>E8-F8</f>
        <v>524892.08000000042</v>
      </c>
    </row>
    <row r="9" spans="1:8" ht="18" customHeight="1" x14ac:dyDescent="0.25">
      <c r="A9" s="2" t="s">
        <v>13</v>
      </c>
      <c r="B9" s="8">
        <v>1000000</v>
      </c>
      <c r="C9" s="8">
        <v>-450000</v>
      </c>
      <c r="D9" s="8">
        <f>B9+C9</f>
        <v>550000</v>
      </c>
      <c r="E9" s="8">
        <v>550000</v>
      </c>
      <c r="F9" s="8">
        <v>550000</v>
      </c>
      <c r="G9" s="8">
        <f>E9-F9</f>
        <v>0</v>
      </c>
      <c r="H9" t="s">
        <v>26</v>
      </c>
    </row>
    <row r="10" spans="1:8" ht="18" customHeight="1" x14ac:dyDescent="0.25">
      <c r="A10" s="2" t="s">
        <v>14</v>
      </c>
      <c r="B10" s="8">
        <v>4800000</v>
      </c>
      <c r="C10" s="8">
        <v>33171636.120000001</v>
      </c>
      <c r="D10" s="8">
        <f>B10+C10</f>
        <v>37971636.120000005</v>
      </c>
      <c r="E10" s="8">
        <v>37971636.120000005</v>
      </c>
      <c r="F10" s="8">
        <v>287734.09999999998</v>
      </c>
      <c r="G10" s="8">
        <f>E10-F10</f>
        <v>37683902.020000003</v>
      </c>
    </row>
    <row r="11" spans="1:8" ht="18" customHeight="1" x14ac:dyDescent="0.25">
      <c r="A11" s="2" t="s">
        <v>15</v>
      </c>
      <c r="B11" s="8">
        <v>25000000</v>
      </c>
      <c r="C11" s="8">
        <v>-24973336.059999999</v>
      </c>
      <c r="D11" s="8">
        <f>B11+C11</f>
        <v>26663.940000001341</v>
      </c>
      <c r="E11" s="17">
        <v>26663.940000001341</v>
      </c>
      <c r="F11" s="8">
        <v>26663.940000001341</v>
      </c>
      <c r="G11" s="8">
        <f>E11-F11</f>
        <v>0</v>
      </c>
    </row>
    <row r="12" spans="1:8" ht="18" customHeight="1" x14ac:dyDescent="0.25">
      <c r="A12" s="2" t="s">
        <v>16</v>
      </c>
      <c r="B12" s="8">
        <v>1000000</v>
      </c>
      <c r="C12" s="8">
        <v>-1000000</v>
      </c>
      <c r="D12" s="8">
        <f>B12+C12</f>
        <v>0</v>
      </c>
      <c r="E12" s="8">
        <v>0</v>
      </c>
      <c r="F12" s="8">
        <f t="shared" ref="F12" si="1">E12</f>
        <v>0</v>
      </c>
      <c r="G12" s="8">
        <v>0</v>
      </c>
    </row>
    <row r="13" spans="1:8" ht="18" customHeight="1" x14ac:dyDescent="0.25">
      <c r="A13" s="1"/>
      <c r="B13" s="8"/>
      <c r="C13" s="8"/>
      <c r="D13" s="8"/>
      <c r="E13" s="8"/>
      <c r="F13" s="8"/>
      <c r="G13" s="8"/>
    </row>
    <row r="14" spans="1:8" ht="18" customHeight="1" x14ac:dyDescent="0.25">
      <c r="A14" s="6" t="s">
        <v>18</v>
      </c>
      <c r="B14" s="11">
        <f>SUM(B15:B19)</f>
        <v>1337947613</v>
      </c>
      <c r="C14" s="11">
        <f t="shared" ref="C14:G14" si="2">SUM(C15:C19)</f>
        <v>268268167.94000003</v>
      </c>
      <c r="D14" s="11">
        <f t="shared" si="2"/>
        <v>1606215780.9400001</v>
      </c>
      <c r="E14" s="11">
        <f t="shared" si="2"/>
        <v>1856416178.75</v>
      </c>
      <c r="F14" s="11">
        <f t="shared" si="2"/>
        <v>1477025735.1400001</v>
      </c>
      <c r="G14" s="11">
        <f t="shared" si="2"/>
        <v>379390443.60999978</v>
      </c>
    </row>
    <row r="15" spans="1:8" ht="36" x14ac:dyDescent="0.25">
      <c r="A15" s="2" t="s">
        <v>12</v>
      </c>
      <c r="B15" s="8">
        <v>942111690.88999999</v>
      </c>
      <c r="C15" s="8">
        <v>94828403.200000003</v>
      </c>
      <c r="D15" s="8">
        <f>B15+C15</f>
        <v>1036940094.09</v>
      </c>
      <c r="E15" s="8">
        <v>1266940094.0899999</v>
      </c>
      <c r="F15" s="8">
        <v>1190175820.1500001</v>
      </c>
      <c r="G15" s="8">
        <f>E15-F15</f>
        <v>76764273.939999819</v>
      </c>
    </row>
    <row r="16" spans="1:8" ht="18" customHeight="1" x14ac:dyDescent="0.25">
      <c r="A16" s="2" t="s">
        <v>13</v>
      </c>
      <c r="B16" s="8">
        <v>19397108.710000001</v>
      </c>
      <c r="C16" s="8">
        <v>4421426.97</v>
      </c>
      <c r="D16" s="8">
        <f t="shared" ref="D16:D19" si="3">B16+C16</f>
        <v>23818535.68</v>
      </c>
      <c r="E16" s="8">
        <v>23818535.68</v>
      </c>
      <c r="F16" s="8">
        <v>19000000</v>
      </c>
      <c r="G16" s="8">
        <f t="shared" ref="G16:G19" si="4">E16-F16</f>
        <v>4818535.68</v>
      </c>
      <c r="H16" t="s">
        <v>27</v>
      </c>
    </row>
    <row r="17" spans="1:7" ht="18" customHeight="1" x14ac:dyDescent="0.25">
      <c r="A17" s="2" t="s">
        <v>14</v>
      </c>
      <c r="B17" s="8">
        <v>351670059.04000002</v>
      </c>
      <c r="C17" s="8">
        <v>161317911.31999999</v>
      </c>
      <c r="D17" s="8">
        <f t="shared" si="3"/>
        <v>512987970.36000001</v>
      </c>
      <c r="E17" s="8">
        <v>533188368.17000002</v>
      </c>
      <c r="F17" s="8">
        <v>254292085.91999999</v>
      </c>
      <c r="G17" s="8">
        <f>E17-F17</f>
        <v>278896282.25</v>
      </c>
    </row>
    <row r="18" spans="1:7" ht="18" customHeight="1" x14ac:dyDescent="0.25">
      <c r="A18" s="2" t="s">
        <v>15</v>
      </c>
      <c r="B18" s="8">
        <v>13834401.35</v>
      </c>
      <c r="C18" s="8">
        <v>1601925.74</v>
      </c>
      <c r="D18" s="8">
        <f t="shared" si="3"/>
        <v>15436327.09</v>
      </c>
      <c r="E18" s="8">
        <v>15436327.09</v>
      </c>
      <c r="F18" s="8"/>
      <c r="G18" s="8">
        <f t="shared" si="4"/>
        <v>15436327.09</v>
      </c>
    </row>
    <row r="19" spans="1:7" ht="18" customHeight="1" x14ac:dyDescent="0.25">
      <c r="A19" s="2" t="s">
        <v>16</v>
      </c>
      <c r="B19" s="8">
        <v>10934353.01</v>
      </c>
      <c r="C19" s="8">
        <v>6098500.71</v>
      </c>
      <c r="D19" s="8">
        <f t="shared" si="3"/>
        <v>17032853.719999999</v>
      </c>
      <c r="E19" s="8">
        <v>17032853.719999999</v>
      </c>
      <c r="F19" s="8">
        <v>13557829.07</v>
      </c>
      <c r="G19" s="8">
        <f t="shared" si="4"/>
        <v>3475024.6499999985</v>
      </c>
    </row>
    <row r="20" spans="1:7" ht="18" customHeight="1" x14ac:dyDescent="0.25">
      <c r="A20" s="2"/>
      <c r="B20" s="8"/>
      <c r="C20" s="8"/>
      <c r="D20" s="8"/>
      <c r="E20" s="8"/>
      <c r="F20" s="8"/>
      <c r="G20" s="8"/>
    </row>
    <row r="21" spans="1:7" ht="18" customHeight="1" thickBot="1" x14ac:dyDescent="0.3">
      <c r="A21" s="7" t="s">
        <v>7</v>
      </c>
      <c r="B21" s="9">
        <f>B7+B14</f>
        <v>1374747613</v>
      </c>
      <c r="C21" s="9">
        <f t="shared" ref="C21:F21" si="5">C7+C14</f>
        <v>270570841.48000002</v>
      </c>
      <c r="D21" s="9">
        <f t="shared" si="5"/>
        <v>1645318454.48</v>
      </c>
      <c r="E21" s="9">
        <f t="shared" si="5"/>
        <v>1895518852.29</v>
      </c>
      <c r="F21" s="9">
        <f t="shared" si="5"/>
        <v>1477919614.5800002</v>
      </c>
      <c r="G21" s="9">
        <f>E21-F21</f>
        <v>417599237.7099998</v>
      </c>
    </row>
    <row r="22" spans="1:7" ht="9.75" customHeight="1" x14ac:dyDescent="0.25"/>
    <row r="23" spans="1:7" x14ac:dyDescent="0.25">
      <c r="A23" s="19" t="s">
        <v>19</v>
      </c>
      <c r="B23" s="19"/>
      <c r="C23" s="19"/>
      <c r="D23" s="19"/>
      <c r="E23" s="19"/>
      <c r="F23" s="19"/>
      <c r="G23" s="19"/>
    </row>
    <row r="24" spans="1:7" ht="7.5" customHeight="1" x14ac:dyDescent="0.25"/>
    <row r="25" spans="1:7" x14ac:dyDescent="0.25">
      <c r="A25" s="14" t="s">
        <v>21</v>
      </c>
      <c r="B25" s="33" t="s">
        <v>20</v>
      </c>
      <c r="C25" s="33"/>
      <c r="D25" s="33"/>
      <c r="E25" s="33" t="s">
        <v>22</v>
      </c>
      <c r="F25" s="33"/>
      <c r="G25" s="33"/>
    </row>
    <row r="26" spans="1:7" ht="25.5" customHeight="1" x14ac:dyDescent="0.25">
      <c r="A26" s="10" t="s">
        <v>23</v>
      </c>
      <c r="B26" s="34" t="s">
        <v>24</v>
      </c>
      <c r="C26" s="34"/>
      <c r="D26" s="34"/>
      <c r="E26" s="34" t="s">
        <v>24</v>
      </c>
      <c r="F26" s="34"/>
      <c r="G26" s="34"/>
    </row>
    <row r="27" spans="1:7" x14ac:dyDescent="0.25">
      <c r="A27" s="13" t="s">
        <v>28</v>
      </c>
      <c r="B27" s="32" t="s">
        <v>30</v>
      </c>
      <c r="C27" s="32"/>
      <c r="D27" s="32"/>
      <c r="E27" s="32" t="s">
        <v>31</v>
      </c>
      <c r="F27" s="32"/>
      <c r="G27" s="32"/>
    </row>
    <row r="28" spans="1:7" x14ac:dyDescent="0.25">
      <c r="A28" s="13" t="s">
        <v>29</v>
      </c>
      <c r="B28" s="32" t="s">
        <v>25</v>
      </c>
      <c r="C28" s="32"/>
      <c r="D28" s="32"/>
      <c r="E28" s="32" t="s">
        <v>32</v>
      </c>
      <c r="F28" s="32"/>
      <c r="G28" s="32"/>
    </row>
    <row r="30" spans="1:7" x14ac:dyDescent="0.25">
      <c r="F30" s="16"/>
    </row>
  </sheetData>
  <mergeCells count="14">
    <mergeCell ref="B28:D28"/>
    <mergeCell ref="E28:G28"/>
    <mergeCell ref="B25:D25"/>
    <mergeCell ref="E25:G25"/>
    <mergeCell ref="B26:D26"/>
    <mergeCell ref="E26:G26"/>
    <mergeCell ref="B27:D27"/>
    <mergeCell ref="E27:G27"/>
    <mergeCell ref="A1:G1"/>
    <mergeCell ref="A2:G2"/>
    <mergeCell ref="A3:G3"/>
    <mergeCell ref="A4:G4"/>
    <mergeCell ref="B5:F5"/>
    <mergeCell ref="A23:G23"/>
  </mergeCells>
  <printOptions horizontalCentered="1" verticalCentered="1"/>
  <pageMargins left="0.70866141732283472" right="0.5" top="0.62992125984251968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zoomScaleNormal="100" workbookViewId="0">
      <selection activeCell="C15" sqref="C15"/>
    </sheetView>
  </sheetViews>
  <sheetFormatPr baseColWidth="10" defaultRowHeight="15" x14ac:dyDescent="0.25"/>
  <cols>
    <col min="1" max="1" width="45.42578125" customWidth="1"/>
    <col min="2" max="2" width="13.85546875" bestFit="1" customWidth="1"/>
    <col min="3" max="3" width="12.7109375" customWidth="1"/>
    <col min="4" max="5" width="13.85546875" bestFit="1" customWidth="1"/>
    <col min="6" max="6" width="16.85546875" bestFit="1" customWidth="1"/>
    <col min="7" max="7" width="12.7109375" customWidth="1"/>
    <col min="8" max="10" width="0" hidden="1" customWidth="1"/>
  </cols>
  <sheetData>
    <row r="1" spans="1:8" ht="15" customHeight="1" x14ac:dyDescent="0.25">
      <c r="A1" s="20" t="s">
        <v>6</v>
      </c>
      <c r="B1" s="21"/>
      <c r="C1" s="21"/>
      <c r="D1" s="21"/>
      <c r="E1" s="21"/>
      <c r="F1" s="21"/>
      <c r="G1" s="22"/>
    </row>
    <row r="2" spans="1:8" ht="15" customHeight="1" x14ac:dyDescent="0.25">
      <c r="A2" s="23" t="s">
        <v>11</v>
      </c>
      <c r="B2" s="24"/>
      <c r="C2" s="24"/>
      <c r="D2" s="24"/>
      <c r="E2" s="24"/>
      <c r="F2" s="24"/>
      <c r="G2" s="25"/>
    </row>
    <row r="3" spans="1:8" ht="15" customHeight="1" x14ac:dyDescent="0.25">
      <c r="A3" s="23" t="s">
        <v>10</v>
      </c>
      <c r="B3" s="24"/>
      <c r="C3" s="24"/>
      <c r="D3" s="24"/>
      <c r="E3" s="24"/>
      <c r="F3" s="24"/>
      <c r="G3" s="25"/>
    </row>
    <row r="4" spans="1:8" ht="15.75" thickBot="1" x14ac:dyDescent="0.3">
      <c r="A4" s="26" t="s">
        <v>33</v>
      </c>
      <c r="B4" s="27"/>
      <c r="C4" s="27"/>
      <c r="D4" s="27"/>
      <c r="E4" s="27"/>
      <c r="F4" s="27"/>
      <c r="G4" s="28"/>
    </row>
    <row r="5" spans="1:8" ht="15.75" thickBot="1" x14ac:dyDescent="0.3">
      <c r="A5" s="3"/>
      <c r="B5" s="29" t="s">
        <v>1</v>
      </c>
      <c r="C5" s="30"/>
      <c r="D5" s="30"/>
      <c r="E5" s="30"/>
      <c r="F5" s="31"/>
      <c r="G5" s="4"/>
    </row>
    <row r="6" spans="1:8" ht="23.25" thickBot="1" x14ac:dyDescent="0.3">
      <c r="A6" s="5" t="s">
        <v>0</v>
      </c>
      <c r="B6" s="15" t="s">
        <v>8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9</v>
      </c>
    </row>
    <row r="7" spans="1:8" ht="18" customHeight="1" x14ac:dyDescent="0.25">
      <c r="A7" s="6" t="s">
        <v>17</v>
      </c>
      <c r="B7" s="18">
        <f t="shared" ref="B7:G7" si="0">SUM(B8:B12)</f>
        <v>36800000</v>
      </c>
      <c r="C7" s="12">
        <f t="shared" si="0"/>
        <v>2302673.5400000028</v>
      </c>
      <c r="D7" s="12">
        <f t="shared" si="0"/>
        <v>39102673.540000007</v>
      </c>
      <c r="E7" s="12">
        <f t="shared" si="0"/>
        <v>39102648.999999993</v>
      </c>
      <c r="F7" s="12">
        <f t="shared" si="0"/>
        <v>65737.2</v>
      </c>
      <c r="G7" s="12">
        <f t="shared" si="0"/>
        <v>1077316.48</v>
      </c>
    </row>
    <row r="8" spans="1:8" ht="36" x14ac:dyDescent="0.25">
      <c r="A8" s="2" t="s">
        <v>12</v>
      </c>
      <c r="B8" s="8">
        <v>5000000</v>
      </c>
      <c r="C8" s="8">
        <v>-4445626.5199999996</v>
      </c>
      <c r="D8" s="8">
        <f>B8+C8</f>
        <v>554373.48000000045</v>
      </c>
      <c r="E8" s="8">
        <f>74835.28+479538.2</f>
        <v>554373.48</v>
      </c>
      <c r="F8" s="8">
        <v>29481.4</v>
      </c>
      <c r="G8" s="8">
        <f>E8-F8</f>
        <v>524892.07999999996</v>
      </c>
    </row>
    <row r="9" spans="1:8" ht="18" customHeight="1" x14ac:dyDescent="0.25">
      <c r="A9" s="2" t="s">
        <v>13</v>
      </c>
      <c r="B9" s="8">
        <v>1000000</v>
      </c>
      <c r="C9" s="8">
        <v>-450000</v>
      </c>
      <c r="D9" s="8">
        <f>B9+C9</f>
        <v>550000</v>
      </c>
      <c r="E9" s="8">
        <v>550000</v>
      </c>
      <c r="F9" s="8">
        <v>0</v>
      </c>
      <c r="G9" s="8">
        <f>E9-F9</f>
        <v>550000</v>
      </c>
      <c r="H9" t="s">
        <v>26</v>
      </c>
    </row>
    <row r="10" spans="1:8" ht="18" customHeight="1" x14ac:dyDescent="0.25">
      <c r="A10" s="2" t="s">
        <v>14</v>
      </c>
      <c r="B10" s="8">
        <v>4800000</v>
      </c>
      <c r="C10" s="8">
        <v>33171636.120000001</v>
      </c>
      <c r="D10" s="8">
        <f>B10+C10</f>
        <v>37971636.120000005</v>
      </c>
      <c r="E10" s="8">
        <v>37971636.119999997</v>
      </c>
      <c r="F10" s="8">
        <v>12040.8</v>
      </c>
      <c r="G10" s="8">
        <v>0</v>
      </c>
    </row>
    <row r="11" spans="1:8" ht="18" customHeight="1" x14ac:dyDescent="0.25">
      <c r="A11" s="2" t="s">
        <v>15</v>
      </c>
      <c r="B11" s="8">
        <v>25000000</v>
      </c>
      <c r="C11" s="8">
        <v>-24973336.059999999</v>
      </c>
      <c r="D11" s="8">
        <f>B11+C11</f>
        <v>26663.940000001341</v>
      </c>
      <c r="E11" s="17">
        <v>26639.4</v>
      </c>
      <c r="F11" s="8">
        <v>24215</v>
      </c>
      <c r="G11" s="8">
        <f>E11-F11</f>
        <v>2424.4000000000015</v>
      </c>
    </row>
    <row r="12" spans="1:8" ht="18" customHeight="1" x14ac:dyDescent="0.25">
      <c r="A12" s="2" t="s">
        <v>16</v>
      </c>
      <c r="B12" s="8">
        <v>1000000</v>
      </c>
      <c r="C12" s="8">
        <v>-1000000</v>
      </c>
      <c r="D12" s="8">
        <f>B12+C12</f>
        <v>0</v>
      </c>
      <c r="E12" s="8">
        <v>0</v>
      </c>
      <c r="F12" s="8">
        <f t="shared" ref="F12" si="1">E12</f>
        <v>0</v>
      </c>
      <c r="G12" s="8">
        <v>0</v>
      </c>
    </row>
    <row r="13" spans="1:8" ht="18" customHeight="1" x14ac:dyDescent="0.25">
      <c r="A13" s="1"/>
      <c r="B13" s="8"/>
      <c r="C13" s="8"/>
      <c r="D13" s="8"/>
      <c r="E13" s="8"/>
      <c r="F13" s="8"/>
      <c r="G13" s="8"/>
    </row>
    <row r="14" spans="1:8" ht="18" customHeight="1" x14ac:dyDescent="0.25">
      <c r="A14" s="6" t="s">
        <v>18</v>
      </c>
      <c r="B14" s="11">
        <f>SUM(B15:B19)</f>
        <v>1337947613</v>
      </c>
      <c r="C14" s="11">
        <f t="shared" ref="C14:G14" si="2">SUM(C15:C19)</f>
        <v>557571239.29000008</v>
      </c>
      <c r="D14" s="11">
        <f t="shared" si="2"/>
        <v>1895518852.29</v>
      </c>
      <c r="E14" s="11">
        <f t="shared" si="2"/>
        <v>629279125.71999991</v>
      </c>
      <c r="F14" s="11">
        <f t="shared" si="2"/>
        <v>283462449.54000002</v>
      </c>
      <c r="G14" s="11">
        <f t="shared" si="2"/>
        <v>345816676.17999995</v>
      </c>
    </row>
    <row r="15" spans="1:8" ht="36" x14ac:dyDescent="0.25">
      <c r="A15" s="2" t="s">
        <v>12</v>
      </c>
      <c r="B15" s="8">
        <v>942111690.88999999</v>
      </c>
      <c r="C15" s="8">
        <v>325382776.68000001</v>
      </c>
      <c r="D15" s="8">
        <f>B15+C15</f>
        <v>1267494467.5699999</v>
      </c>
      <c r="E15" s="8">
        <v>1254741</v>
      </c>
      <c r="F15" s="8">
        <v>261914323.52000001</v>
      </c>
      <c r="G15" s="8">
        <f>E15-F15</f>
        <v>-260659582.52000001</v>
      </c>
    </row>
    <row r="16" spans="1:8" ht="18" customHeight="1" x14ac:dyDescent="0.25">
      <c r="A16" s="2" t="s">
        <v>13</v>
      </c>
      <c r="B16" s="8">
        <v>19397108.710000001</v>
      </c>
      <c r="C16" s="8">
        <v>4971426.97</v>
      </c>
      <c r="D16" s="8">
        <f t="shared" ref="D16:D19" si="3">B16+C16</f>
        <v>24368535.68</v>
      </c>
      <c r="E16" s="8">
        <v>24368535.68</v>
      </c>
      <c r="F16" s="8">
        <v>4641141.62</v>
      </c>
      <c r="G16" s="8">
        <f t="shared" ref="G16:G19" si="4">E16-F16</f>
        <v>19727394.059999999</v>
      </c>
      <c r="H16" t="s">
        <v>27</v>
      </c>
    </row>
    <row r="17" spans="1:7" ht="18" customHeight="1" x14ac:dyDescent="0.25">
      <c r="A17" s="2" t="s">
        <v>14</v>
      </c>
      <c r="B17" s="8">
        <v>351670059.04000002</v>
      </c>
      <c r="C17" s="8">
        <v>219489945.25</v>
      </c>
      <c r="D17" s="8">
        <f t="shared" si="3"/>
        <v>571160004.28999996</v>
      </c>
      <c r="E17" s="8">
        <v>571160004.28999996</v>
      </c>
      <c r="F17" s="8">
        <v>10210653.029999999</v>
      </c>
      <c r="G17" s="8">
        <f>E17-F17</f>
        <v>560949351.25999999</v>
      </c>
    </row>
    <row r="18" spans="1:7" ht="18" customHeight="1" x14ac:dyDescent="0.25">
      <c r="A18" s="2" t="s">
        <v>15</v>
      </c>
      <c r="B18" s="8">
        <v>13834401.35</v>
      </c>
      <c r="C18" s="8">
        <v>1628589.68</v>
      </c>
      <c r="D18" s="8">
        <f t="shared" si="3"/>
        <v>15462991.029999999</v>
      </c>
      <c r="E18" s="8">
        <v>15462991.029999999</v>
      </c>
      <c r="F18" s="8">
        <v>3138502.3</v>
      </c>
      <c r="G18" s="8">
        <f t="shared" si="4"/>
        <v>12324488.73</v>
      </c>
    </row>
    <row r="19" spans="1:7" ht="18" customHeight="1" x14ac:dyDescent="0.25">
      <c r="A19" s="2" t="s">
        <v>16</v>
      </c>
      <c r="B19" s="8">
        <v>10934353.01</v>
      </c>
      <c r="C19" s="8">
        <v>6098500.71</v>
      </c>
      <c r="D19" s="8">
        <f t="shared" si="3"/>
        <v>17032853.719999999</v>
      </c>
      <c r="E19" s="8">
        <v>17032853.719999999</v>
      </c>
      <c r="F19" s="8">
        <v>3557829.07</v>
      </c>
      <c r="G19" s="8">
        <f t="shared" si="4"/>
        <v>13475024.649999999</v>
      </c>
    </row>
    <row r="20" spans="1:7" ht="18" customHeight="1" x14ac:dyDescent="0.25">
      <c r="A20" s="2"/>
      <c r="B20" s="8"/>
      <c r="C20" s="8"/>
      <c r="D20" s="8"/>
      <c r="E20" s="8"/>
      <c r="F20" s="8"/>
      <c r="G20" s="8"/>
    </row>
    <row r="21" spans="1:7" ht="18" customHeight="1" thickBot="1" x14ac:dyDescent="0.3">
      <c r="A21" s="7" t="s">
        <v>7</v>
      </c>
      <c r="B21" s="9">
        <f>B7+B14</f>
        <v>1374747613</v>
      </c>
      <c r="C21" s="9">
        <f t="shared" ref="C21:E21" si="5">C7+C14</f>
        <v>559873912.83000004</v>
      </c>
      <c r="D21" s="9">
        <f t="shared" si="5"/>
        <v>1934621525.8299999</v>
      </c>
      <c r="E21" s="9">
        <f t="shared" si="5"/>
        <v>668381774.71999991</v>
      </c>
      <c r="F21" s="9">
        <v>283528186.74000001</v>
      </c>
      <c r="G21" s="9">
        <f>E21-F21</f>
        <v>384853587.9799999</v>
      </c>
    </row>
    <row r="22" spans="1:7" ht="9.75" customHeight="1" x14ac:dyDescent="0.25"/>
    <row r="23" spans="1:7" x14ac:dyDescent="0.25">
      <c r="A23" s="19" t="s">
        <v>19</v>
      </c>
      <c r="B23" s="19"/>
      <c r="C23" s="19"/>
      <c r="D23" s="19"/>
      <c r="E23" s="19"/>
      <c r="F23" s="19"/>
      <c r="G23" s="19"/>
    </row>
    <row r="24" spans="1:7" ht="7.5" customHeight="1" x14ac:dyDescent="0.25"/>
    <row r="25" spans="1:7" x14ac:dyDescent="0.25">
      <c r="A25" s="14" t="s">
        <v>21</v>
      </c>
      <c r="B25" s="33" t="s">
        <v>20</v>
      </c>
      <c r="C25" s="33"/>
      <c r="D25" s="33"/>
      <c r="E25" s="33" t="s">
        <v>22</v>
      </c>
      <c r="F25" s="33"/>
      <c r="G25" s="33"/>
    </row>
    <row r="26" spans="1:7" ht="25.5" customHeight="1" x14ac:dyDescent="0.25">
      <c r="A26" s="10" t="s">
        <v>23</v>
      </c>
      <c r="B26" s="34" t="s">
        <v>24</v>
      </c>
      <c r="C26" s="34"/>
      <c r="D26" s="34"/>
      <c r="E26" s="34" t="s">
        <v>24</v>
      </c>
      <c r="F26" s="34"/>
      <c r="G26" s="34"/>
    </row>
    <row r="27" spans="1:7" x14ac:dyDescent="0.25">
      <c r="A27" s="13" t="s">
        <v>28</v>
      </c>
      <c r="B27" s="32" t="s">
        <v>30</v>
      </c>
      <c r="C27" s="32"/>
      <c r="D27" s="32"/>
      <c r="E27" s="32" t="s">
        <v>31</v>
      </c>
      <c r="F27" s="32"/>
      <c r="G27" s="32"/>
    </row>
    <row r="28" spans="1:7" x14ac:dyDescent="0.25">
      <c r="A28" s="13" t="s">
        <v>29</v>
      </c>
      <c r="B28" s="32" t="s">
        <v>25</v>
      </c>
      <c r="C28" s="32"/>
      <c r="D28" s="32"/>
      <c r="E28" s="32" t="s">
        <v>32</v>
      </c>
      <c r="F28" s="32"/>
      <c r="G28" s="32"/>
    </row>
    <row r="30" spans="1:7" x14ac:dyDescent="0.25">
      <c r="F30" s="16"/>
    </row>
  </sheetData>
  <mergeCells count="14">
    <mergeCell ref="B28:D28"/>
    <mergeCell ref="E28:G28"/>
    <mergeCell ref="B25:D25"/>
    <mergeCell ref="E25:G25"/>
    <mergeCell ref="B26:D26"/>
    <mergeCell ref="E26:G26"/>
    <mergeCell ref="B27:D27"/>
    <mergeCell ref="E27:G27"/>
    <mergeCell ref="A23:G23"/>
    <mergeCell ref="A1:G1"/>
    <mergeCell ref="A2:G2"/>
    <mergeCell ref="A3:G3"/>
    <mergeCell ref="A4:G4"/>
    <mergeCell ref="B5:F5"/>
  </mergeCells>
  <printOptions horizontalCentered="1" verticalCentered="1"/>
  <pageMargins left="0.70866141732283472" right="0.5" top="0.62992125984251968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 trimestre (2)</vt:lpstr>
      <vt:lpstr>1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tesoreria.pc2</dc:creator>
  <cp:lastModifiedBy>tesoreria.pc1</cp:lastModifiedBy>
  <cp:lastPrinted>2023-02-17T17:04:44Z</cp:lastPrinted>
  <dcterms:created xsi:type="dcterms:W3CDTF">2019-02-28T18:38:54Z</dcterms:created>
  <dcterms:modified xsi:type="dcterms:W3CDTF">2023-02-17T17:05:14Z</dcterms:modified>
</cp:coreProperties>
</file>